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080" yWindow="1245" windowWidth="25440" windowHeight="15990"/>
  </bookViews>
  <sheets>
    <sheet name="QE_Fattibilità" sheetId="1" r:id="rId1"/>
    <sheet name="Scheda Forniture" sheetId="2" r:id="rId2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/>
  <c r="C15"/>
  <c r="C14"/>
  <c r="C13"/>
  <c r="E4" i="2"/>
  <c r="F4" s="1"/>
  <c r="G4" s="1"/>
  <c r="E5"/>
  <c r="E6"/>
  <c r="F6" s="1"/>
  <c r="G6" s="1"/>
  <c r="E7"/>
  <c r="F7" s="1"/>
  <c r="G7" s="1"/>
  <c r="E8"/>
  <c r="F8" s="1"/>
  <c r="E9"/>
  <c r="F9" s="1"/>
  <c r="G9" s="1"/>
  <c r="E10"/>
  <c r="F10" s="1"/>
  <c r="G10" s="1"/>
  <c r="E11"/>
  <c r="F11" s="1"/>
  <c r="G11" s="1"/>
  <c r="E12"/>
  <c r="E13"/>
  <c r="E14"/>
  <c r="E15"/>
  <c r="F15" s="1"/>
  <c r="G15" s="1"/>
  <c r="E16"/>
  <c r="F16" s="1"/>
  <c r="G16" s="1"/>
  <c r="E17"/>
  <c r="F17" s="1"/>
  <c r="G17" s="1"/>
  <c r="E18"/>
  <c r="F18" s="1"/>
  <c r="G18" s="1"/>
  <c r="E19"/>
  <c r="F19" s="1"/>
  <c r="G19" s="1"/>
  <c r="E20"/>
  <c r="E21"/>
  <c r="E22"/>
  <c r="E23"/>
  <c r="F23" s="1"/>
  <c r="G23" s="1"/>
  <c r="E24"/>
  <c r="F24" s="1"/>
  <c r="G24" s="1"/>
  <c r="E25"/>
  <c r="F25" s="1"/>
  <c r="G25" s="1"/>
  <c r="E26"/>
  <c r="F26" s="1"/>
  <c r="G26" s="1"/>
  <c r="E27"/>
  <c r="F27" s="1"/>
  <c r="G27" s="1"/>
  <c r="E28"/>
  <c r="E29"/>
  <c r="E30"/>
  <c r="E31"/>
  <c r="F31" s="1"/>
  <c r="G31" s="1"/>
  <c r="E32"/>
  <c r="F32" s="1"/>
  <c r="G32" s="1"/>
  <c r="F5"/>
  <c r="G5" s="1"/>
  <c r="F12"/>
  <c r="F13"/>
  <c r="G13" s="1"/>
  <c r="F14"/>
  <c r="F20"/>
  <c r="G20" s="1"/>
  <c r="F21"/>
  <c r="G21" s="1"/>
  <c r="F22"/>
  <c r="G22" s="1"/>
  <c r="F28"/>
  <c r="G28" s="1"/>
  <c r="F29"/>
  <c r="G29" s="1"/>
  <c r="F30"/>
  <c r="G30" s="1"/>
  <c r="G12"/>
  <c r="G14"/>
  <c r="G3"/>
  <c r="E3"/>
  <c r="F3" s="1"/>
  <c r="C12" i="1"/>
  <c r="C21" s="1"/>
  <c r="C7"/>
  <c r="C5"/>
  <c r="F33" i="2" l="1"/>
  <c r="E33"/>
  <c r="G8"/>
  <c r="G33"/>
  <c r="C9" i="1"/>
  <c r="C22" s="1"/>
  <c r="C25" s="1"/>
</calcChain>
</file>

<file path=xl/sharedStrings.xml><?xml version="1.0" encoding="utf-8"?>
<sst xmlns="http://schemas.openxmlformats.org/spreadsheetml/2006/main" count="45" uniqueCount="45">
  <si>
    <t>A)</t>
  </si>
  <si>
    <t>B)</t>
  </si>
  <si>
    <t>Lavori (compresi costi manodopera stimati)</t>
  </si>
  <si>
    <t>Oneri Sicurezza</t>
  </si>
  <si>
    <t>C)</t>
  </si>
  <si>
    <t>Iva al 22% su A+B</t>
  </si>
  <si>
    <t>D)</t>
  </si>
  <si>
    <t>E)</t>
  </si>
  <si>
    <t>Forniture e Servizi relativi</t>
  </si>
  <si>
    <t>IVA al 22% su Forniture</t>
  </si>
  <si>
    <t>F)</t>
  </si>
  <si>
    <t>IVA al 4% - eventuale - per forniture L.104/92</t>
  </si>
  <si>
    <t>Voce di COSTO - Lavori/Forniture</t>
  </si>
  <si>
    <t>TOT Lav.Fornit.</t>
  </si>
  <si>
    <t>RUP e Incentivi Interni (80% del 2% di a+b+d)</t>
  </si>
  <si>
    <t>G)</t>
  </si>
  <si>
    <t>H)</t>
  </si>
  <si>
    <t>Tipologia di Attrezzature</t>
  </si>
  <si>
    <t>Q</t>
  </si>
  <si>
    <t>Costo Unit.</t>
  </si>
  <si>
    <t>IVA (22/4%)</t>
  </si>
  <si>
    <t>Tot.Lordo</t>
  </si>
  <si>
    <t>Tot.Impon.</t>
  </si>
  <si>
    <t>Progett.Fatt.Esecutiva+DL+C.Sic.+CRE (max 15% di A)+D)</t>
  </si>
  <si>
    <t>I)</t>
  </si>
  <si>
    <t>Supp. RUP (Art.15 c.6)</t>
  </si>
  <si>
    <t>L)</t>
  </si>
  <si>
    <t>Imprevisti(5% di A)+D)</t>
  </si>
  <si>
    <t>M)</t>
  </si>
  <si>
    <t>Oneri conf.Discarica</t>
  </si>
  <si>
    <t>Contenuti minimi del quadro esigenziale, del documento di fattibilità-Art.5 ALLEGATO I.7</t>
  </si>
  <si>
    <t>spese per pubblicità;</t>
  </si>
  <si>
    <t>N)</t>
  </si>
  <si>
    <t>O)</t>
  </si>
  <si>
    <t>Eventuali spese per collaudo tecnico-amministrativo, collaudo statico e altri eventuali collaudi specialistici;</t>
  </si>
  <si>
    <t>P)</t>
  </si>
  <si>
    <t>Q)</t>
  </si>
  <si>
    <t>Incentivi,  Spese Tecniche, e generali</t>
  </si>
  <si>
    <t>TOT. Incentivi,  Spese Tecniche, e generali</t>
  </si>
  <si>
    <t>Altre spese di personale specificare</t>
  </si>
  <si>
    <t>TOTALE COSTO - QE</t>
  </si>
  <si>
    <t>Art.3.3.3 AVVISO</t>
  </si>
  <si>
    <t>In caso di Cofinanziamento:
Delibera CdI n.xxx del xxxx 2024</t>
  </si>
  <si>
    <t>Totale richiesto a contributo</t>
  </si>
  <si>
    <t>Percentuale di contributo :  %</t>
  </si>
</sst>
</file>

<file path=xl/styles.xml><?xml version="1.0" encoding="utf-8"?>
<styleSheet xmlns="http://schemas.openxmlformats.org/spreadsheetml/2006/main">
  <numFmts count="2">
    <numFmt numFmtId="164" formatCode="_-[$€-2]\ * #,##0.00_-;\-[$€-2]\ * #,##0.00_-;_-[$€-2]\ * &quot;-&quot;??_-;_-@_-"/>
    <numFmt numFmtId="165" formatCode="0.0%"/>
  </numFmts>
  <fonts count="4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rgb="FF7030A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3" fillId="0" borderId="0" xfId="0" applyNumberFormat="1" applyFont="1"/>
    <xf numFmtId="165" fontId="0" fillId="0" borderId="0" xfId="1" applyNumberFormat="1" applyFont="1"/>
    <xf numFmtId="0" fontId="3" fillId="0" borderId="0" xfId="0" applyFont="1" applyAlignment="1">
      <alignment horizontal="right" wrapText="1"/>
    </xf>
    <xf numFmtId="2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B23" sqref="B23"/>
    </sheetView>
  </sheetViews>
  <sheetFormatPr defaultColWidth="11.5546875" defaultRowHeight="15"/>
  <cols>
    <col min="1" max="1" width="3.77734375" customWidth="1"/>
    <col min="2" max="2" width="37.44140625" customWidth="1"/>
    <col min="3" max="3" width="15.77734375" style="2" customWidth="1"/>
    <col min="6" max="6" width="15.44140625" bestFit="1" customWidth="1"/>
  </cols>
  <sheetData>
    <row r="1" spans="1:3" ht="30" customHeight="1">
      <c r="A1" s="15" t="s">
        <v>30</v>
      </c>
      <c r="B1" s="15"/>
      <c r="C1" s="15"/>
    </row>
    <row r="2" spans="1:3" ht="15.75">
      <c r="B2" s="1" t="s">
        <v>12</v>
      </c>
      <c r="C2" s="3" t="s">
        <v>41</v>
      </c>
    </row>
    <row r="3" spans="1:3">
      <c r="A3" t="s">
        <v>0</v>
      </c>
      <c r="B3" t="s">
        <v>2</v>
      </c>
      <c r="C3" s="2">
        <v>120000</v>
      </c>
    </row>
    <row r="4" spans="1:3">
      <c r="A4" t="s">
        <v>1</v>
      </c>
      <c r="B4" t="s">
        <v>3</v>
      </c>
      <c r="C4" s="2">
        <v>12000</v>
      </c>
    </row>
    <row r="5" spans="1:3">
      <c r="A5" t="s">
        <v>4</v>
      </c>
      <c r="B5" t="s">
        <v>5</v>
      </c>
      <c r="C5" s="2">
        <f>(C3+C4)*22/100</f>
        <v>29040</v>
      </c>
    </row>
    <row r="6" spans="1:3">
      <c r="A6" t="s">
        <v>6</v>
      </c>
      <c r="B6" t="s">
        <v>8</v>
      </c>
      <c r="C6" s="2">
        <v>80000</v>
      </c>
    </row>
    <row r="7" spans="1:3">
      <c r="A7" t="s">
        <v>7</v>
      </c>
      <c r="B7" t="s">
        <v>9</v>
      </c>
      <c r="C7" s="2">
        <f>C6*22/100</f>
        <v>17600</v>
      </c>
    </row>
    <row r="8" spans="1:3">
      <c r="A8" t="s">
        <v>10</v>
      </c>
      <c r="B8" t="s">
        <v>11</v>
      </c>
      <c r="C8" s="2">
        <v>0</v>
      </c>
    </row>
    <row r="9" spans="1:3" ht="15.75">
      <c r="B9" s="4" t="s">
        <v>13</v>
      </c>
      <c r="C9" s="3">
        <f>SUM(C3:C8)</f>
        <v>258640</v>
      </c>
    </row>
    <row r="11" spans="1:3" ht="15.75">
      <c r="B11" s="1" t="s">
        <v>37</v>
      </c>
    </row>
    <row r="12" spans="1:3">
      <c r="A12" t="s">
        <v>15</v>
      </c>
      <c r="B12" t="s">
        <v>14</v>
      </c>
      <c r="C12" s="2">
        <f>((C3+C4+C6)*2/100)*80/100</f>
        <v>3392</v>
      </c>
    </row>
    <row r="13" spans="1:3" ht="30">
      <c r="A13" t="s">
        <v>16</v>
      </c>
      <c r="B13" s="10" t="s">
        <v>23</v>
      </c>
      <c r="C13" s="2">
        <f>(C3+C6)*15/100</f>
        <v>30000</v>
      </c>
    </row>
    <row r="14" spans="1:3">
      <c r="A14" t="s">
        <v>24</v>
      </c>
      <c r="B14" t="s">
        <v>25</v>
      </c>
      <c r="C14" s="2">
        <f>(C3+C6)*1/100</f>
        <v>2000</v>
      </c>
    </row>
    <row r="15" spans="1:3">
      <c r="A15" t="s">
        <v>26</v>
      </c>
      <c r="B15" t="s">
        <v>27</v>
      </c>
      <c r="C15" s="2">
        <f>(C3+C6)*5/100</f>
        <v>10000</v>
      </c>
    </row>
    <row r="16" spans="1:3">
      <c r="A16" t="s">
        <v>28</v>
      </c>
      <c r="B16" t="s">
        <v>29</v>
      </c>
      <c r="C16" s="2">
        <v>3000</v>
      </c>
    </row>
    <row r="17" spans="1:6">
      <c r="A17" t="s">
        <v>32</v>
      </c>
      <c r="B17" t="s">
        <v>31</v>
      </c>
      <c r="C17" s="2">
        <v>1000</v>
      </c>
    </row>
    <row r="18" spans="1:6" ht="45">
      <c r="A18" t="s">
        <v>33</v>
      </c>
      <c r="B18" s="10" t="s">
        <v>34</v>
      </c>
      <c r="C18" s="2">
        <v>5000</v>
      </c>
    </row>
    <row r="19" spans="1:6">
      <c r="A19" t="s">
        <v>35</v>
      </c>
      <c r="B19" t="s">
        <v>39</v>
      </c>
      <c r="C19" s="2">
        <v>1000</v>
      </c>
    </row>
    <row r="20" spans="1:6">
      <c r="A20" t="s">
        <v>36</v>
      </c>
      <c r="C20" s="2">
        <v>0</v>
      </c>
    </row>
    <row r="21" spans="1:6" ht="15.75">
      <c r="B21" s="4" t="s">
        <v>38</v>
      </c>
      <c r="C21" s="3">
        <f>SUM(C12:C20)</f>
        <v>55392</v>
      </c>
    </row>
    <row r="22" spans="1:6" ht="15.75">
      <c r="B22" s="4" t="s">
        <v>40</v>
      </c>
      <c r="C22" s="3">
        <f>C9+C21</f>
        <v>314032</v>
      </c>
    </row>
    <row r="23" spans="1:6" ht="30">
      <c r="B23" s="13" t="s">
        <v>42</v>
      </c>
      <c r="C23" s="11">
        <v>10000</v>
      </c>
      <c r="D23" s="12"/>
      <c r="E23" s="2"/>
      <c r="F23" s="2"/>
    </row>
    <row r="24" spans="1:6">
      <c r="B24" s="13" t="s">
        <v>44</v>
      </c>
      <c r="C24" s="14">
        <f>(C23*100)/C22</f>
        <v>3.1843888520915065</v>
      </c>
      <c r="D24" s="12"/>
      <c r="E24" s="2"/>
      <c r="F24" s="2"/>
    </row>
    <row r="25" spans="1:6" ht="15.75">
      <c r="B25" s="1" t="s">
        <v>43</v>
      </c>
      <c r="C25" s="3">
        <f>C22-C23</f>
        <v>304032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37"/>
  <sheetViews>
    <sheetView workbookViewId="0">
      <selection activeCell="G33" sqref="G33"/>
    </sheetView>
  </sheetViews>
  <sheetFormatPr defaultColWidth="11.5546875" defaultRowHeight="15"/>
  <cols>
    <col min="1" max="1" width="4.44140625" customWidth="1"/>
    <col min="2" max="2" width="28.77734375" customWidth="1"/>
    <col min="3" max="3" width="5.6640625" style="9" customWidth="1"/>
  </cols>
  <sheetData>
    <row r="2" spans="1:7" ht="15.75">
      <c r="B2" s="1" t="s">
        <v>17</v>
      </c>
      <c r="C2" s="7" t="s">
        <v>18</v>
      </c>
      <c r="D2" s="1" t="s">
        <v>19</v>
      </c>
      <c r="E2" s="1" t="s">
        <v>22</v>
      </c>
      <c r="F2" s="1" t="s">
        <v>20</v>
      </c>
      <c r="G2" s="1" t="s">
        <v>21</v>
      </c>
    </row>
    <row r="3" spans="1:7">
      <c r="A3">
        <v>1</v>
      </c>
      <c r="B3" s="5"/>
      <c r="C3" s="8">
        <v>2</v>
      </c>
      <c r="D3" s="6">
        <v>1200</v>
      </c>
      <c r="E3" s="6">
        <f>C3*D3</f>
        <v>2400</v>
      </c>
      <c r="F3" s="6">
        <f>E3*22/100</f>
        <v>528</v>
      </c>
      <c r="G3" s="2">
        <f>E3+F3</f>
        <v>2928</v>
      </c>
    </row>
    <row r="4" spans="1:7">
      <c r="A4">
        <v>2</v>
      </c>
      <c r="B4" s="5"/>
      <c r="C4" s="8">
        <v>1</v>
      </c>
      <c r="D4" s="6">
        <v>12</v>
      </c>
      <c r="E4" s="6">
        <f t="shared" ref="E4:E32" si="0">C4*D4</f>
        <v>12</v>
      </c>
      <c r="F4" s="6">
        <f t="shared" ref="F4:F32" si="1">E4*22/100</f>
        <v>2.64</v>
      </c>
      <c r="G4" s="2">
        <f t="shared" ref="G4:G32" si="2">E4+F4</f>
        <v>14.64</v>
      </c>
    </row>
    <row r="5" spans="1:7">
      <c r="A5">
        <v>3</v>
      </c>
      <c r="B5" s="5"/>
      <c r="C5" s="8">
        <v>1</v>
      </c>
      <c r="D5" s="6"/>
      <c r="E5" s="6">
        <f t="shared" si="0"/>
        <v>0</v>
      </c>
      <c r="F5" s="6">
        <f t="shared" si="1"/>
        <v>0</v>
      </c>
      <c r="G5" s="2">
        <f t="shared" si="2"/>
        <v>0</v>
      </c>
    </row>
    <row r="6" spans="1:7">
      <c r="A6">
        <v>4</v>
      </c>
      <c r="B6" s="5"/>
      <c r="C6" s="8">
        <v>1</v>
      </c>
      <c r="D6" s="6"/>
      <c r="E6" s="6">
        <f t="shared" si="0"/>
        <v>0</v>
      </c>
      <c r="F6" s="6">
        <f t="shared" si="1"/>
        <v>0</v>
      </c>
      <c r="G6" s="2">
        <f t="shared" si="2"/>
        <v>0</v>
      </c>
    </row>
    <row r="7" spans="1:7">
      <c r="A7">
        <v>5</v>
      </c>
      <c r="B7" s="5"/>
      <c r="C7" s="8">
        <v>1</v>
      </c>
      <c r="D7" s="6"/>
      <c r="E7" s="6">
        <f t="shared" si="0"/>
        <v>0</v>
      </c>
      <c r="F7" s="6">
        <f t="shared" si="1"/>
        <v>0</v>
      </c>
      <c r="G7" s="2">
        <f t="shared" si="2"/>
        <v>0</v>
      </c>
    </row>
    <row r="8" spans="1:7">
      <c r="A8">
        <v>6</v>
      </c>
      <c r="B8" s="5"/>
      <c r="C8" s="8">
        <v>1</v>
      </c>
      <c r="D8" s="6"/>
      <c r="E8" s="6">
        <f t="shared" si="0"/>
        <v>0</v>
      </c>
      <c r="F8" s="6">
        <f t="shared" si="1"/>
        <v>0</v>
      </c>
      <c r="G8" s="2">
        <f t="shared" si="2"/>
        <v>0</v>
      </c>
    </row>
    <row r="9" spans="1:7">
      <c r="A9">
        <v>7</v>
      </c>
      <c r="B9" s="5"/>
      <c r="C9" s="8">
        <v>1</v>
      </c>
      <c r="D9" s="6"/>
      <c r="E9" s="6">
        <f t="shared" si="0"/>
        <v>0</v>
      </c>
      <c r="F9" s="6">
        <f t="shared" si="1"/>
        <v>0</v>
      </c>
      <c r="G9" s="2">
        <f t="shared" si="2"/>
        <v>0</v>
      </c>
    </row>
    <row r="10" spans="1:7">
      <c r="A10">
        <v>8</v>
      </c>
      <c r="B10" s="5"/>
      <c r="C10" s="8">
        <v>1</v>
      </c>
      <c r="D10" s="6"/>
      <c r="E10" s="6">
        <f t="shared" si="0"/>
        <v>0</v>
      </c>
      <c r="F10" s="6">
        <f t="shared" si="1"/>
        <v>0</v>
      </c>
      <c r="G10" s="2">
        <f t="shared" si="2"/>
        <v>0</v>
      </c>
    </row>
    <row r="11" spans="1:7">
      <c r="A11">
        <v>9</v>
      </c>
      <c r="B11" s="5"/>
      <c r="C11" s="8">
        <v>1</v>
      </c>
      <c r="D11" s="6"/>
      <c r="E11" s="6">
        <f t="shared" si="0"/>
        <v>0</v>
      </c>
      <c r="F11" s="6">
        <f t="shared" si="1"/>
        <v>0</v>
      </c>
      <c r="G11" s="2">
        <f t="shared" si="2"/>
        <v>0</v>
      </c>
    </row>
    <row r="12" spans="1:7">
      <c r="A12">
        <v>10</v>
      </c>
      <c r="B12" s="5"/>
      <c r="C12" s="8">
        <v>1</v>
      </c>
      <c r="D12" s="6"/>
      <c r="E12" s="6">
        <f t="shared" si="0"/>
        <v>0</v>
      </c>
      <c r="F12" s="6">
        <f t="shared" si="1"/>
        <v>0</v>
      </c>
      <c r="G12" s="2">
        <f t="shared" si="2"/>
        <v>0</v>
      </c>
    </row>
    <row r="13" spans="1:7">
      <c r="A13">
        <v>11</v>
      </c>
      <c r="B13" s="5"/>
      <c r="C13" s="8">
        <v>1</v>
      </c>
      <c r="D13" s="6"/>
      <c r="E13" s="6">
        <f t="shared" si="0"/>
        <v>0</v>
      </c>
      <c r="F13" s="6">
        <f t="shared" si="1"/>
        <v>0</v>
      </c>
      <c r="G13" s="2">
        <f t="shared" si="2"/>
        <v>0</v>
      </c>
    </row>
    <row r="14" spans="1:7">
      <c r="A14">
        <v>12</v>
      </c>
      <c r="B14" s="5"/>
      <c r="C14" s="8">
        <v>1</v>
      </c>
      <c r="D14" s="6"/>
      <c r="E14" s="6">
        <f t="shared" si="0"/>
        <v>0</v>
      </c>
      <c r="F14" s="6">
        <f t="shared" si="1"/>
        <v>0</v>
      </c>
      <c r="G14" s="2">
        <f t="shared" si="2"/>
        <v>0</v>
      </c>
    </row>
    <row r="15" spans="1:7">
      <c r="A15">
        <v>13</v>
      </c>
      <c r="B15" s="5"/>
      <c r="C15" s="8">
        <v>1</v>
      </c>
      <c r="D15" s="6"/>
      <c r="E15" s="6">
        <f t="shared" si="0"/>
        <v>0</v>
      </c>
      <c r="F15" s="6">
        <f t="shared" si="1"/>
        <v>0</v>
      </c>
      <c r="G15" s="2">
        <f t="shared" si="2"/>
        <v>0</v>
      </c>
    </row>
    <row r="16" spans="1:7">
      <c r="A16">
        <v>14</v>
      </c>
      <c r="B16" s="5"/>
      <c r="C16" s="8">
        <v>1</v>
      </c>
      <c r="D16" s="6"/>
      <c r="E16" s="6">
        <f t="shared" si="0"/>
        <v>0</v>
      </c>
      <c r="F16" s="6">
        <f t="shared" si="1"/>
        <v>0</v>
      </c>
      <c r="G16" s="2">
        <f t="shared" si="2"/>
        <v>0</v>
      </c>
    </row>
    <row r="17" spans="1:7">
      <c r="A17">
        <v>15</v>
      </c>
      <c r="B17" s="5"/>
      <c r="C17" s="8">
        <v>1</v>
      </c>
      <c r="D17" s="6"/>
      <c r="E17" s="6">
        <f t="shared" si="0"/>
        <v>0</v>
      </c>
      <c r="F17" s="6">
        <f t="shared" si="1"/>
        <v>0</v>
      </c>
      <c r="G17" s="2">
        <f t="shared" si="2"/>
        <v>0</v>
      </c>
    </row>
    <row r="18" spans="1:7">
      <c r="A18">
        <v>16</v>
      </c>
      <c r="B18" s="5"/>
      <c r="C18" s="8">
        <v>1</v>
      </c>
      <c r="D18" s="6"/>
      <c r="E18" s="6">
        <f t="shared" si="0"/>
        <v>0</v>
      </c>
      <c r="F18" s="6">
        <f t="shared" si="1"/>
        <v>0</v>
      </c>
      <c r="G18" s="2">
        <f t="shared" si="2"/>
        <v>0</v>
      </c>
    </row>
    <row r="19" spans="1:7">
      <c r="A19">
        <v>17</v>
      </c>
      <c r="B19" s="5"/>
      <c r="C19" s="8">
        <v>1</v>
      </c>
      <c r="D19" s="6"/>
      <c r="E19" s="6">
        <f t="shared" si="0"/>
        <v>0</v>
      </c>
      <c r="F19" s="6">
        <f t="shared" si="1"/>
        <v>0</v>
      </c>
      <c r="G19" s="2">
        <f t="shared" si="2"/>
        <v>0</v>
      </c>
    </row>
    <row r="20" spans="1:7">
      <c r="A20">
        <v>18</v>
      </c>
      <c r="B20" s="5"/>
      <c r="C20" s="8">
        <v>1</v>
      </c>
      <c r="D20" s="6"/>
      <c r="E20" s="6">
        <f t="shared" si="0"/>
        <v>0</v>
      </c>
      <c r="F20" s="6">
        <f t="shared" si="1"/>
        <v>0</v>
      </c>
      <c r="G20" s="2">
        <f t="shared" si="2"/>
        <v>0</v>
      </c>
    </row>
    <row r="21" spans="1:7">
      <c r="A21">
        <v>19</v>
      </c>
      <c r="B21" s="5"/>
      <c r="C21" s="8">
        <v>1</v>
      </c>
      <c r="D21" s="6"/>
      <c r="E21" s="6">
        <f t="shared" si="0"/>
        <v>0</v>
      </c>
      <c r="F21" s="6">
        <f t="shared" si="1"/>
        <v>0</v>
      </c>
      <c r="G21" s="2">
        <f t="shared" si="2"/>
        <v>0</v>
      </c>
    </row>
    <row r="22" spans="1:7">
      <c r="A22">
        <v>20</v>
      </c>
      <c r="B22" s="5"/>
      <c r="C22" s="8">
        <v>1</v>
      </c>
      <c r="D22" s="6"/>
      <c r="E22" s="6">
        <f t="shared" si="0"/>
        <v>0</v>
      </c>
      <c r="F22" s="6">
        <f t="shared" si="1"/>
        <v>0</v>
      </c>
      <c r="G22" s="2">
        <f t="shared" si="2"/>
        <v>0</v>
      </c>
    </row>
    <row r="23" spans="1:7">
      <c r="A23">
        <v>21</v>
      </c>
      <c r="B23" s="5"/>
      <c r="C23" s="8">
        <v>1</v>
      </c>
      <c r="D23" s="6">
        <v>1</v>
      </c>
      <c r="E23" s="6">
        <f t="shared" si="0"/>
        <v>1</v>
      </c>
      <c r="F23" s="6">
        <f t="shared" si="1"/>
        <v>0.22</v>
      </c>
      <c r="G23" s="2">
        <f t="shared" si="2"/>
        <v>1.22</v>
      </c>
    </row>
    <row r="24" spans="1:7">
      <c r="A24">
        <v>22</v>
      </c>
      <c r="B24" s="5"/>
      <c r="C24" s="8">
        <v>1</v>
      </c>
      <c r="D24" s="6"/>
      <c r="E24" s="6">
        <f t="shared" si="0"/>
        <v>0</v>
      </c>
      <c r="F24" s="6">
        <f t="shared" si="1"/>
        <v>0</v>
      </c>
      <c r="G24" s="2">
        <f t="shared" si="2"/>
        <v>0</v>
      </c>
    </row>
    <row r="25" spans="1:7">
      <c r="A25">
        <v>23</v>
      </c>
      <c r="B25" s="5"/>
      <c r="C25" s="8">
        <v>1</v>
      </c>
      <c r="D25" s="6"/>
      <c r="E25" s="6">
        <f t="shared" si="0"/>
        <v>0</v>
      </c>
      <c r="F25" s="6">
        <f t="shared" si="1"/>
        <v>0</v>
      </c>
      <c r="G25" s="2">
        <f t="shared" si="2"/>
        <v>0</v>
      </c>
    </row>
    <row r="26" spans="1:7">
      <c r="A26">
        <v>24</v>
      </c>
      <c r="B26" s="5"/>
      <c r="C26" s="8">
        <v>1</v>
      </c>
      <c r="D26" s="6"/>
      <c r="E26" s="6">
        <f t="shared" si="0"/>
        <v>0</v>
      </c>
      <c r="F26" s="6">
        <f t="shared" si="1"/>
        <v>0</v>
      </c>
      <c r="G26" s="2">
        <f t="shared" si="2"/>
        <v>0</v>
      </c>
    </row>
    <row r="27" spans="1:7">
      <c r="A27">
        <v>25</v>
      </c>
      <c r="B27" s="5"/>
      <c r="C27" s="8">
        <v>1</v>
      </c>
      <c r="D27" s="6"/>
      <c r="E27" s="6">
        <f t="shared" si="0"/>
        <v>0</v>
      </c>
      <c r="F27" s="6">
        <f t="shared" si="1"/>
        <v>0</v>
      </c>
      <c r="G27" s="2">
        <f t="shared" si="2"/>
        <v>0</v>
      </c>
    </row>
    <row r="28" spans="1:7">
      <c r="A28">
        <v>26</v>
      </c>
      <c r="B28" s="5"/>
      <c r="C28" s="8">
        <v>1</v>
      </c>
      <c r="D28" s="6"/>
      <c r="E28" s="6">
        <f t="shared" si="0"/>
        <v>0</v>
      </c>
      <c r="F28" s="6">
        <f t="shared" si="1"/>
        <v>0</v>
      </c>
      <c r="G28" s="2">
        <f t="shared" si="2"/>
        <v>0</v>
      </c>
    </row>
    <row r="29" spans="1:7">
      <c r="A29">
        <v>27</v>
      </c>
      <c r="B29" s="5"/>
      <c r="C29" s="8">
        <v>1</v>
      </c>
      <c r="D29" s="6"/>
      <c r="E29" s="6">
        <f t="shared" si="0"/>
        <v>0</v>
      </c>
      <c r="F29" s="6">
        <f t="shared" si="1"/>
        <v>0</v>
      </c>
      <c r="G29" s="2">
        <f t="shared" si="2"/>
        <v>0</v>
      </c>
    </row>
    <row r="30" spans="1:7">
      <c r="A30">
        <v>28</v>
      </c>
      <c r="B30" s="5"/>
      <c r="C30" s="8">
        <v>1</v>
      </c>
      <c r="D30" s="6"/>
      <c r="E30" s="6">
        <f t="shared" si="0"/>
        <v>0</v>
      </c>
      <c r="F30" s="6">
        <f t="shared" si="1"/>
        <v>0</v>
      </c>
      <c r="G30" s="2">
        <f t="shared" si="2"/>
        <v>0</v>
      </c>
    </row>
    <row r="31" spans="1:7">
      <c r="A31">
        <v>29</v>
      </c>
      <c r="B31" s="5"/>
      <c r="C31" s="8">
        <v>1</v>
      </c>
      <c r="D31" s="6"/>
      <c r="E31" s="6">
        <f t="shared" si="0"/>
        <v>0</v>
      </c>
      <c r="F31" s="6">
        <f t="shared" si="1"/>
        <v>0</v>
      </c>
      <c r="G31" s="2">
        <f t="shared" si="2"/>
        <v>0</v>
      </c>
    </row>
    <row r="32" spans="1:7">
      <c r="A32">
        <v>30</v>
      </c>
      <c r="B32" s="5"/>
      <c r="C32" s="8">
        <v>1</v>
      </c>
      <c r="D32" s="6"/>
      <c r="E32" s="6">
        <f t="shared" si="0"/>
        <v>0</v>
      </c>
      <c r="F32" s="6">
        <f t="shared" si="1"/>
        <v>0</v>
      </c>
      <c r="G32" s="2">
        <f t="shared" si="2"/>
        <v>0</v>
      </c>
    </row>
    <row r="33" spans="4:7">
      <c r="D33" s="2"/>
      <c r="E33" s="2">
        <f>SUM(E3:E32)</f>
        <v>2413</v>
      </c>
      <c r="F33" s="2">
        <f t="shared" ref="F33:G33" si="3">SUM(F3:F32)</f>
        <v>530.86</v>
      </c>
      <c r="G33" s="2">
        <f t="shared" si="3"/>
        <v>2943.8599999999997</v>
      </c>
    </row>
    <row r="34" spans="4:7">
      <c r="D34" s="2"/>
      <c r="E34" s="2"/>
    </row>
    <row r="35" spans="4:7">
      <c r="D35" s="2"/>
      <c r="E35" s="2"/>
    </row>
    <row r="36" spans="4:7">
      <c r="D36" s="2"/>
      <c r="E36" s="2"/>
    </row>
    <row r="37" spans="4:7">
      <c r="D37" s="2"/>
      <c r="E3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QE_Fattibilità</vt:lpstr>
      <vt:lpstr>Scheda Forniture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 Ciresi</dc:creator>
  <cp:lastModifiedBy>Gallo Maria Enrica</cp:lastModifiedBy>
  <dcterms:created xsi:type="dcterms:W3CDTF">2024-04-27T15:50:51Z</dcterms:created>
  <dcterms:modified xsi:type="dcterms:W3CDTF">2024-05-07T13:26:38Z</dcterms:modified>
</cp:coreProperties>
</file>